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ити-форма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L24" authorId="0">
      <text>
        <r>
          <rPr>
            <b/>
            <sz val="8"/>
            <color indexed="10"/>
            <rFont val="Tahoma"/>
            <family val="2"/>
          </rPr>
          <t>Ваша цена!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При любом количестве сторон вне зависимости от срока размещения!</t>
        </r>
      </text>
    </comment>
  </commentList>
</comments>
</file>

<file path=xl/sharedStrings.xml><?xml version="1.0" encoding="utf-8"?>
<sst xmlns="http://schemas.openxmlformats.org/spreadsheetml/2006/main" count="45" uniqueCount="44">
  <si>
    <t>2 недели</t>
  </si>
  <si>
    <t>4 недели</t>
  </si>
  <si>
    <t>8 недель</t>
  </si>
  <si>
    <t>6 недель</t>
  </si>
  <si>
    <t>1 неделя</t>
  </si>
  <si>
    <t>10 недель</t>
  </si>
  <si>
    <t>до 10</t>
  </si>
  <si>
    <t>до 2</t>
  </si>
  <si>
    <t xml:space="preserve">до 4 </t>
  </si>
  <si>
    <t>до 6</t>
  </si>
  <si>
    <t>до 8</t>
  </si>
  <si>
    <t>до 12</t>
  </si>
  <si>
    <t>до 14</t>
  </si>
  <si>
    <t>до 16</t>
  </si>
  <si>
    <t>до 20</t>
  </si>
  <si>
    <t>3 недели</t>
  </si>
  <si>
    <t>Свыше 10 недель</t>
  </si>
  <si>
    <t>5 недель</t>
  </si>
  <si>
    <t>7 недель</t>
  </si>
  <si>
    <t>9 недель</t>
  </si>
  <si>
    <t>-</t>
  </si>
  <si>
    <t>Скидки от количества поверхностей</t>
  </si>
  <si>
    <t>Скидки от срока демонстрации РИМ</t>
  </si>
  <si>
    <t>Стоимость демонстрации РИМ в рублях на 1 поверхности за 1 неделю</t>
  </si>
  <si>
    <t>* РИМ - рекламно-информационные материалы</t>
  </si>
  <si>
    <t>ПРАЙС-ЛИСТ</t>
  </si>
  <si>
    <t>на монтаж/демонтаж и обслуживание постеров</t>
  </si>
  <si>
    <t>http://www.threeton.ru/adress/</t>
  </si>
  <si>
    <t>Тел.: (4752) 35-33-33</t>
  </si>
  <si>
    <t>info@threeton.ru, http://www.threeton.ru</t>
  </si>
  <si>
    <t xml:space="preserve"> на рекламных конструкциях сити-формата РА «Тритон»</t>
  </si>
  <si>
    <t>Стоимость изготовления постера сити-формата (1,2 х 1,8 м.)</t>
  </si>
  <si>
    <t>Винил</t>
  </si>
  <si>
    <t>Бумага</t>
  </si>
  <si>
    <t>― Стоимость изготовления постера не входит в стоимость демонстрации РИМ.</t>
  </si>
  <si>
    <t xml:space="preserve">     Вместе мы сможем рассчитать стоимость всей рекламной кампании.</t>
  </si>
  <si>
    <t>Вниманию рекламодателей!</t>
  </si>
  <si>
    <t>Срок демонстрации РИМ*</t>
  </si>
  <si>
    <t>Количество поверхностей для демонстрации РИМ</t>
  </si>
  <si>
    <r>
      <t xml:space="preserve">― При возникновении вопросов свяжитесь с нами по тел.: (4752) 35-33-33, или по электронной почте </t>
    </r>
    <r>
      <rPr>
        <u val="single"/>
        <sz val="8"/>
        <color indexed="12"/>
        <rFont val="Arial Cyr"/>
        <family val="0"/>
      </rPr>
      <t>info@threeton.ru</t>
    </r>
    <r>
      <rPr>
        <sz val="8"/>
        <rFont val="Arial Cyr"/>
        <family val="0"/>
      </rPr>
      <t>.</t>
    </r>
  </si>
  <si>
    <t>Размещайтесь по цене 626 руб. за 1 поверхность в неделю вне зависимости от срока размещения и количества сторон!</t>
  </si>
  <si>
    <t>235 руб./шт.</t>
  </si>
  <si>
    <t>569 руб./шт.</t>
  </si>
  <si>
    <t>392036, Тамбов, Советская, 98 / Комсомольская, 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</si>
</sst>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8"/>
      <color indexed="12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9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6" fontId="0" fillId="0" borderId="11" xfId="0" applyNumberFormat="1" applyFill="1" applyBorder="1" applyAlignment="1">
      <alignment horizontal="right"/>
    </xf>
    <xf numFmtId="9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2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9" fontId="2" fillId="0" borderId="0" xfId="0" applyNumberFormat="1" applyFont="1" applyFill="1" applyAlignment="1">
      <alignment horizontal="right"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42" applyFont="1" applyFill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16" xfId="0" applyNumberFormat="1" applyFont="1" applyFill="1" applyBorder="1" applyAlignment="1">
      <alignment horizontal="left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Fill="1" applyBorder="1" applyAlignment="1">
      <alignment/>
    </xf>
    <xf numFmtId="1" fontId="10" fillId="33" borderId="11" xfId="0" applyNumberFormat="1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314325</xdr:colOff>
      <xdr:row>3</xdr:row>
      <xdr:rowOff>85725</xdr:rowOff>
    </xdr:to>
    <xdr:pic>
      <xdr:nvPicPr>
        <xdr:cNvPr id="1" name="Picture 1" descr="Логотип_Off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1552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reeton.ru/adres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2" max="2" width="16.25390625" style="0" bestFit="1" customWidth="1"/>
    <col min="3" max="3" width="16.00390625" style="0" customWidth="1"/>
    <col min="12" max="12" width="10.125" style="0" bestFit="1" customWidth="1"/>
  </cols>
  <sheetData>
    <row r="2" ht="12.75">
      <c r="L2" s="23" t="s">
        <v>25</v>
      </c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4" t="s">
        <v>26</v>
      </c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5" t="s">
        <v>30</v>
      </c>
      <c r="M4" s="1"/>
    </row>
    <row r="5" spans="1:13" ht="12.75">
      <c r="A5" s="1"/>
      <c r="B5" s="27" t="s">
        <v>43</v>
      </c>
      <c r="C5" s="1"/>
      <c r="D5" s="1"/>
      <c r="E5" s="1"/>
      <c r="F5" s="1"/>
      <c r="G5" s="1"/>
      <c r="H5" s="1"/>
      <c r="I5" s="1"/>
      <c r="J5" s="1"/>
      <c r="K5" s="1"/>
      <c r="L5" s="28" t="s">
        <v>27</v>
      </c>
      <c r="M5" s="1"/>
    </row>
    <row r="6" spans="1:13" ht="12.75">
      <c r="A6" s="1"/>
      <c r="B6" s="27" t="s">
        <v>28</v>
      </c>
      <c r="C6" s="1"/>
      <c r="D6" s="1"/>
      <c r="E6" s="1"/>
      <c r="F6" s="1"/>
      <c r="G6" s="1"/>
      <c r="H6" s="1"/>
      <c r="I6" s="1"/>
      <c r="J6" s="1"/>
      <c r="K6" s="1"/>
      <c r="M6" s="1"/>
    </row>
    <row r="7" spans="1:13" ht="12.75">
      <c r="A7" s="1"/>
      <c r="B7" s="27" t="s">
        <v>29</v>
      </c>
      <c r="C7" s="1"/>
      <c r="D7" s="1"/>
      <c r="E7" s="1"/>
      <c r="F7" s="1"/>
      <c r="G7" s="1"/>
      <c r="H7" s="1"/>
      <c r="I7" s="1"/>
      <c r="J7" s="1"/>
      <c r="K7" s="1"/>
      <c r="M7" s="1"/>
    </row>
    <row r="8" spans="1:13" ht="13.5" thickBot="1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6">
        <v>39965</v>
      </c>
      <c r="M8" s="1"/>
    </row>
    <row r="9" spans="1:13" ht="18.75" customHeight="1">
      <c r="A9" s="1"/>
      <c r="B9" s="46" t="s">
        <v>37</v>
      </c>
      <c r="C9" s="46" t="s">
        <v>22</v>
      </c>
      <c r="D9" s="48" t="s">
        <v>38</v>
      </c>
      <c r="E9" s="49"/>
      <c r="F9" s="49"/>
      <c r="G9" s="49"/>
      <c r="H9" s="49"/>
      <c r="I9" s="49"/>
      <c r="J9" s="49"/>
      <c r="K9" s="49"/>
      <c r="L9" s="50"/>
      <c r="M9" s="1"/>
    </row>
    <row r="10" spans="1:13" ht="12.75">
      <c r="A10" s="1"/>
      <c r="B10" s="47"/>
      <c r="C10" s="47"/>
      <c r="D10" s="17" t="s">
        <v>7</v>
      </c>
      <c r="E10" s="6" t="s">
        <v>8</v>
      </c>
      <c r="F10" s="6" t="s">
        <v>9</v>
      </c>
      <c r="G10" s="7" t="s">
        <v>10</v>
      </c>
      <c r="H10" s="7" t="s">
        <v>6</v>
      </c>
      <c r="I10" s="7" t="s">
        <v>11</v>
      </c>
      <c r="J10" s="7" t="s">
        <v>12</v>
      </c>
      <c r="K10" s="7" t="s">
        <v>13</v>
      </c>
      <c r="L10" s="10" t="s">
        <v>14</v>
      </c>
      <c r="M10" s="37"/>
    </row>
    <row r="11" spans="1:13" ht="18" customHeight="1">
      <c r="A11" s="1"/>
      <c r="B11" s="47"/>
      <c r="C11" s="47"/>
      <c r="D11" s="51" t="s">
        <v>21</v>
      </c>
      <c r="E11" s="52"/>
      <c r="F11" s="52"/>
      <c r="G11" s="52"/>
      <c r="H11" s="52"/>
      <c r="I11" s="52"/>
      <c r="J11" s="52"/>
      <c r="K11" s="52"/>
      <c r="L11" s="53"/>
      <c r="M11" s="1"/>
    </row>
    <row r="12" spans="1:13" ht="12.75">
      <c r="A12" s="1"/>
      <c r="B12" s="47"/>
      <c r="C12" s="47"/>
      <c r="D12" s="14" t="s">
        <v>20</v>
      </c>
      <c r="E12" s="8">
        <v>0.02</v>
      </c>
      <c r="F12" s="8">
        <v>0.04</v>
      </c>
      <c r="G12" s="8">
        <v>0.06</v>
      </c>
      <c r="H12" s="8">
        <v>0.08</v>
      </c>
      <c r="I12" s="8">
        <v>0.1</v>
      </c>
      <c r="J12" s="8">
        <v>0.12</v>
      </c>
      <c r="K12" s="8">
        <v>0.14</v>
      </c>
      <c r="L12" s="11">
        <v>0.16</v>
      </c>
      <c r="M12" s="1"/>
    </row>
    <row r="13" spans="1:13" ht="18" customHeight="1">
      <c r="A13" s="1"/>
      <c r="B13" s="47"/>
      <c r="C13" s="47"/>
      <c r="D13" s="43" t="s">
        <v>23</v>
      </c>
      <c r="E13" s="44"/>
      <c r="F13" s="44"/>
      <c r="G13" s="44"/>
      <c r="H13" s="44"/>
      <c r="I13" s="44"/>
      <c r="J13" s="44"/>
      <c r="K13" s="44"/>
      <c r="L13" s="45"/>
      <c r="M13" s="1"/>
    </row>
    <row r="14" spans="1:13" ht="12.75">
      <c r="A14" s="1"/>
      <c r="B14" s="15" t="s">
        <v>4</v>
      </c>
      <c r="C14" s="19" t="s">
        <v>20</v>
      </c>
      <c r="D14" s="18">
        <v>932</v>
      </c>
      <c r="E14" s="9">
        <f>D14-D14*2%</f>
        <v>913.36</v>
      </c>
      <c r="F14" s="9">
        <f>D14-D14*4%</f>
        <v>894.72</v>
      </c>
      <c r="G14" s="9">
        <f>D14-D14*6%</f>
        <v>876.08</v>
      </c>
      <c r="H14" s="9">
        <f>D14-D14*8%</f>
        <v>857.44</v>
      </c>
      <c r="I14" s="9">
        <f>D14-D14*10%</f>
        <v>838.8</v>
      </c>
      <c r="J14" s="9">
        <f>D14-D14*12%</f>
        <v>820.16</v>
      </c>
      <c r="K14" s="9">
        <f>D14-D14*14%</f>
        <v>801.52</v>
      </c>
      <c r="L14" s="12">
        <f>D14-D14*16%</f>
        <v>782.88</v>
      </c>
      <c r="M14" s="1"/>
    </row>
    <row r="15" spans="2:13" ht="12.75">
      <c r="B15" s="15" t="s">
        <v>0</v>
      </c>
      <c r="C15" s="20">
        <v>0.02</v>
      </c>
      <c r="D15" s="18">
        <f>D14-D14*2%</f>
        <v>913.36</v>
      </c>
      <c r="E15" s="9">
        <f aca="true" t="shared" si="0" ref="E15:E24">D15-D15*2%</f>
        <v>895.0928</v>
      </c>
      <c r="F15" s="9">
        <f aca="true" t="shared" si="1" ref="F15:F24">D15-D15*4%</f>
        <v>876.8256</v>
      </c>
      <c r="G15" s="9">
        <f aca="true" t="shared" si="2" ref="G15:G24">D15-D15*6%</f>
        <v>858.5584</v>
      </c>
      <c r="H15" s="9">
        <f aca="true" t="shared" si="3" ref="H15:H24">D15-D15*8%</f>
        <v>840.2912</v>
      </c>
      <c r="I15" s="9">
        <f aca="true" t="shared" si="4" ref="I15:I24">D15-D15*10%</f>
        <v>822.024</v>
      </c>
      <c r="J15" s="9">
        <f aca="true" t="shared" si="5" ref="J15:J24">D15-D15*12%</f>
        <v>803.7568</v>
      </c>
      <c r="K15" s="9">
        <f aca="true" t="shared" si="6" ref="K15:K24">D15-D15*14%</f>
        <v>785.4896</v>
      </c>
      <c r="L15" s="12">
        <f aca="true" t="shared" si="7" ref="L15:L24">D15-D15*16%</f>
        <v>767.2224</v>
      </c>
      <c r="M15" s="1"/>
    </row>
    <row r="16" spans="2:13" ht="12.75">
      <c r="B16" s="15" t="s">
        <v>15</v>
      </c>
      <c r="C16" s="20">
        <v>0.04</v>
      </c>
      <c r="D16" s="18">
        <f>D14-D14*4%</f>
        <v>894.72</v>
      </c>
      <c r="E16" s="9">
        <f t="shared" si="0"/>
        <v>876.8256</v>
      </c>
      <c r="F16" s="9">
        <f t="shared" si="1"/>
        <v>858.9312</v>
      </c>
      <c r="G16" s="9">
        <f t="shared" si="2"/>
        <v>841.0368000000001</v>
      </c>
      <c r="H16" s="9">
        <f t="shared" si="3"/>
        <v>823.1424000000001</v>
      </c>
      <c r="I16" s="9">
        <f t="shared" si="4"/>
        <v>805.248</v>
      </c>
      <c r="J16" s="9">
        <f t="shared" si="5"/>
        <v>787.3536</v>
      </c>
      <c r="K16" s="9">
        <f t="shared" si="6"/>
        <v>769.4592</v>
      </c>
      <c r="L16" s="12">
        <f t="shared" si="7"/>
        <v>751.5648</v>
      </c>
      <c r="M16" s="1"/>
    </row>
    <row r="17" spans="2:13" ht="12.75">
      <c r="B17" s="15" t="s">
        <v>1</v>
      </c>
      <c r="C17" s="20">
        <v>0.06</v>
      </c>
      <c r="D17" s="18">
        <f>D14-D14*6%</f>
        <v>876.08</v>
      </c>
      <c r="E17" s="9">
        <f t="shared" si="0"/>
        <v>858.5584</v>
      </c>
      <c r="F17" s="9">
        <f t="shared" si="1"/>
        <v>841.0368000000001</v>
      </c>
      <c r="G17" s="9">
        <f t="shared" si="2"/>
        <v>823.5152</v>
      </c>
      <c r="H17" s="9">
        <f t="shared" si="3"/>
        <v>805.9936</v>
      </c>
      <c r="I17" s="9">
        <f t="shared" si="4"/>
        <v>788.472</v>
      </c>
      <c r="J17" s="9">
        <f t="shared" si="5"/>
        <v>770.9504000000001</v>
      </c>
      <c r="K17" s="9">
        <f t="shared" si="6"/>
        <v>753.4288</v>
      </c>
      <c r="L17" s="12">
        <f t="shared" si="7"/>
        <v>735.9072</v>
      </c>
      <c r="M17" s="1"/>
    </row>
    <row r="18" spans="2:13" ht="12.75">
      <c r="B18" s="15" t="s">
        <v>17</v>
      </c>
      <c r="C18" s="20">
        <v>0.08</v>
      </c>
      <c r="D18" s="18">
        <f>D14-D14*8%</f>
        <v>857.44</v>
      </c>
      <c r="E18" s="9">
        <f t="shared" si="0"/>
        <v>840.2912</v>
      </c>
      <c r="F18" s="9">
        <f t="shared" si="1"/>
        <v>823.1424000000001</v>
      </c>
      <c r="G18" s="9">
        <f t="shared" si="2"/>
        <v>805.9936</v>
      </c>
      <c r="H18" s="9">
        <f t="shared" si="3"/>
        <v>788.8448000000001</v>
      </c>
      <c r="I18" s="9">
        <f t="shared" si="4"/>
        <v>771.696</v>
      </c>
      <c r="J18" s="9">
        <f t="shared" si="5"/>
        <v>754.5472000000001</v>
      </c>
      <c r="K18" s="9">
        <f t="shared" si="6"/>
        <v>737.3984</v>
      </c>
      <c r="L18" s="12">
        <f t="shared" si="7"/>
        <v>720.2496000000001</v>
      </c>
      <c r="M18" s="1"/>
    </row>
    <row r="19" spans="2:13" ht="12.75">
      <c r="B19" s="15" t="s">
        <v>3</v>
      </c>
      <c r="C19" s="20">
        <v>0.1</v>
      </c>
      <c r="D19" s="18">
        <f>D14-D14*10%</f>
        <v>838.8</v>
      </c>
      <c r="E19" s="9">
        <f t="shared" si="0"/>
        <v>822.024</v>
      </c>
      <c r="F19" s="9">
        <f t="shared" si="1"/>
        <v>805.2479999999999</v>
      </c>
      <c r="G19" s="9">
        <f t="shared" si="2"/>
        <v>788.472</v>
      </c>
      <c r="H19" s="9">
        <f t="shared" si="3"/>
        <v>771.6959999999999</v>
      </c>
      <c r="I19" s="9">
        <f t="shared" si="4"/>
        <v>754.92</v>
      </c>
      <c r="J19" s="9">
        <f t="shared" si="5"/>
        <v>738.144</v>
      </c>
      <c r="K19" s="9">
        <f t="shared" si="6"/>
        <v>721.3679999999999</v>
      </c>
      <c r="L19" s="12">
        <f t="shared" si="7"/>
        <v>704.592</v>
      </c>
      <c r="M19" s="1"/>
    </row>
    <row r="20" spans="2:13" ht="12.75">
      <c r="B20" s="15" t="s">
        <v>18</v>
      </c>
      <c r="C20" s="20">
        <v>0.12</v>
      </c>
      <c r="D20" s="18">
        <f>D14-D14*12%</f>
        <v>820.16</v>
      </c>
      <c r="E20" s="9">
        <f t="shared" si="0"/>
        <v>803.7568</v>
      </c>
      <c r="F20" s="9">
        <f t="shared" si="1"/>
        <v>787.3535999999999</v>
      </c>
      <c r="G20" s="9">
        <f t="shared" si="2"/>
        <v>770.9504</v>
      </c>
      <c r="H20" s="9">
        <f t="shared" si="3"/>
        <v>754.5472</v>
      </c>
      <c r="I20" s="9">
        <f t="shared" si="4"/>
        <v>738.144</v>
      </c>
      <c r="J20" s="9">
        <f t="shared" si="5"/>
        <v>721.7408</v>
      </c>
      <c r="K20" s="9">
        <f t="shared" si="6"/>
        <v>705.3376</v>
      </c>
      <c r="L20" s="12">
        <f t="shared" si="7"/>
        <v>688.9344</v>
      </c>
      <c r="M20" s="1"/>
    </row>
    <row r="21" spans="2:13" ht="12.75">
      <c r="B21" s="15" t="s">
        <v>2</v>
      </c>
      <c r="C21" s="20">
        <v>0.14</v>
      </c>
      <c r="D21" s="18">
        <f>D14-D14*14%</f>
        <v>801.52</v>
      </c>
      <c r="E21" s="9">
        <f t="shared" si="0"/>
        <v>785.4896</v>
      </c>
      <c r="F21" s="9">
        <f t="shared" si="1"/>
        <v>769.4592</v>
      </c>
      <c r="G21" s="9">
        <f t="shared" si="2"/>
        <v>753.4288</v>
      </c>
      <c r="H21" s="9">
        <f t="shared" si="3"/>
        <v>737.3984</v>
      </c>
      <c r="I21" s="9">
        <f t="shared" si="4"/>
        <v>721.3679999999999</v>
      </c>
      <c r="J21" s="9">
        <f t="shared" si="5"/>
        <v>705.3376</v>
      </c>
      <c r="K21" s="9">
        <f t="shared" si="6"/>
        <v>689.3072</v>
      </c>
      <c r="L21" s="12">
        <f t="shared" si="7"/>
        <v>673.2768</v>
      </c>
      <c r="M21" s="1"/>
    </row>
    <row r="22" spans="2:13" ht="12.75">
      <c r="B22" s="15" t="s">
        <v>19</v>
      </c>
      <c r="C22" s="20">
        <v>0.16</v>
      </c>
      <c r="D22" s="18">
        <f>D14-D14*16%</f>
        <v>782.88</v>
      </c>
      <c r="E22" s="9">
        <f t="shared" si="0"/>
        <v>767.2224</v>
      </c>
      <c r="F22" s="9">
        <f t="shared" si="1"/>
        <v>751.5648</v>
      </c>
      <c r="G22" s="9">
        <f t="shared" si="2"/>
        <v>735.9072</v>
      </c>
      <c r="H22" s="9">
        <f t="shared" si="3"/>
        <v>720.2496</v>
      </c>
      <c r="I22" s="9">
        <f t="shared" si="4"/>
        <v>704.592</v>
      </c>
      <c r="J22" s="9">
        <f t="shared" si="5"/>
        <v>688.9344</v>
      </c>
      <c r="K22" s="9">
        <f t="shared" si="6"/>
        <v>673.2768</v>
      </c>
      <c r="L22" s="12">
        <f t="shared" si="7"/>
        <v>657.6192</v>
      </c>
      <c r="M22" s="1"/>
    </row>
    <row r="23" spans="2:13" ht="12.75">
      <c r="B23" s="15" t="s">
        <v>5</v>
      </c>
      <c r="C23" s="20">
        <v>0.18</v>
      </c>
      <c r="D23" s="18">
        <f>D14-D14*18%</f>
        <v>764.24</v>
      </c>
      <c r="E23" s="9">
        <f t="shared" si="0"/>
        <v>748.9552</v>
      </c>
      <c r="F23" s="9">
        <f t="shared" si="1"/>
        <v>733.6704</v>
      </c>
      <c r="G23" s="9">
        <f t="shared" si="2"/>
        <v>718.3856000000001</v>
      </c>
      <c r="H23" s="9">
        <f t="shared" si="3"/>
        <v>703.1008</v>
      </c>
      <c r="I23" s="9">
        <f t="shared" si="4"/>
        <v>687.816</v>
      </c>
      <c r="J23" s="9">
        <f t="shared" si="5"/>
        <v>672.5312</v>
      </c>
      <c r="K23" s="9">
        <f t="shared" si="6"/>
        <v>657.2464</v>
      </c>
      <c r="L23" s="12">
        <f t="shared" si="7"/>
        <v>641.9616</v>
      </c>
      <c r="M23" s="1"/>
    </row>
    <row r="24" spans="2:13" ht="13.5" thickBot="1">
      <c r="B24" s="16" t="s">
        <v>16</v>
      </c>
      <c r="C24" s="21">
        <v>0.2</v>
      </c>
      <c r="D24" s="41">
        <f>D14-D14*20%</f>
        <v>745.6</v>
      </c>
      <c r="E24" s="13">
        <f t="shared" si="0"/>
        <v>730.688</v>
      </c>
      <c r="F24" s="13">
        <f t="shared" si="1"/>
        <v>715.7760000000001</v>
      </c>
      <c r="G24" s="13">
        <f t="shared" si="2"/>
        <v>700.864</v>
      </c>
      <c r="H24" s="13">
        <f t="shared" si="3"/>
        <v>685.952</v>
      </c>
      <c r="I24" s="13">
        <f t="shared" si="4"/>
        <v>671.04</v>
      </c>
      <c r="J24" s="13">
        <f t="shared" si="5"/>
        <v>656.128</v>
      </c>
      <c r="K24" s="13">
        <f t="shared" si="6"/>
        <v>641.216</v>
      </c>
      <c r="L24" s="42">
        <f t="shared" si="7"/>
        <v>626.304</v>
      </c>
      <c r="M24" s="1"/>
    </row>
    <row r="25" spans="1:13" ht="12.75">
      <c r="A25" s="4"/>
      <c r="B25" s="5"/>
      <c r="C25" s="5"/>
      <c r="D25" s="3"/>
      <c r="E25" s="3"/>
      <c r="F25" s="3"/>
      <c r="G25" s="3"/>
      <c r="H25" s="3"/>
      <c r="I25" s="3"/>
      <c r="J25" s="5"/>
      <c r="K25" s="1"/>
      <c r="L25" s="38"/>
      <c r="M25" s="1"/>
    </row>
    <row r="26" spans="1:13" ht="12.75">
      <c r="A26" s="4"/>
      <c r="B26" s="31" t="s">
        <v>24</v>
      </c>
      <c r="C26" s="5"/>
      <c r="D26" s="3"/>
      <c r="E26" s="3"/>
      <c r="F26" s="3"/>
      <c r="G26" s="3"/>
      <c r="H26" s="3"/>
      <c r="I26" s="3"/>
      <c r="J26" s="5"/>
      <c r="K26" s="1"/>
      <c r="L26" s="39"/>
      <c r="M26" s="1"/>
    </row>
    <row r="27" spans="1:13" ht="25.5" customHeight="1">
      <c r="A27" s="4"/>
      <c r="B27" s="32" t="s">
        <v>36</v>
      </c>
      <c r="C27" s="5"/>
      <c r="D27" s="3"/>
      <c r="E27" s="3"/>
      <c r="F27" s="3"/>
      <c r="G27" s="3"/>
      <c r="H27" s="3"/>
      <c r="I27" s="3"/>
      <c r="J27" s="5"/>
      <c r="K27" s="1"/>
      <c r="L27" s="39"/>
      <c r="M27" s="1"/>
    </row>
    <row r="28" spans="1:13" ht="12.75">
      <c r="A28" s="4"/>
      <c r="B28" s="33"/>
      <c r="C28" s="5"/>
      <c r="D28" s="3"/>
      <c r="E28" s="3"/>
      <c r="F28" s="3"/>
      <c r="G28" s="3"/>
      <c r="H28" s="3"/>
      <c r="I28" s="3"/>
      <c r="J28" s="5"/>
      <c r="K28" s="1"/>
      <c r="L28" s="39"/>
      <c r="M28" s="1"/>
    </row>
    <row r="29" spans="1:13" ht="12.75">
      <c r="A29" s="4"/>
      <c r="B29" s="34" t="s">
        <v>40</v>
      </c>
      <c r="C29" s="35"/>
      <c r="D29" s="36"/>
      <c r="E29" s="36"/>
      <c r="F29" s="36"/>
      <c r="G29" s="36"/>
      <c r="H29" s="36"/>
      <c r="I29" s="36"/>
      <c r="J29" s="35"/>
      <c r="K29" s="35"/>
      <c r="L29" s="40"/>
      <c r="M29" s="1"/>
    </row>
    <row r="30" spans="1:13" ht="12.75">
      <c r="A30" s="4"/>
      <c r="B30" s="22"/>
      <c r="C30" s="5"/>
      <c r="D30" s="3"/>
      <c r="E30" s="3"/>
      <c r="F30" s="3"/>
      <c r="G30" s="3"/>
      <c r="H30" s="3"/>
      <c r="I30" s="3"/>
      <c r="J30" s="5"/>
      <c r="K30" s="1"/>
      <c r="L30" s="1"/>
      <c r="M30" s="1"/>
    </row>
    <row r="31" spans="1:13" ht="12.75">
      <c r="A31" s="4"/>
      <c r="B31" s="29" t="s">
        <v>31</v>
      </c>
      <c r="C31" s="5"/>
      <c r="D31" s="3"/>
      <c r="E31" s="3"/>
      <c r="F31" s="3"/>
      <c r="G31" s="3"/>
      <c r="H31" s="3"/>
      <c r="I31" s="3"/>
      <c r="J31" s="5"/>
      <c r="K31" s="1"/>
      <c r="L31" s="1"/>
      <c r="M31" s="1"/>
    </row>
    <row r="32" spans="1:13" ht="12.75">
      <c r="A32" s="4"/>
      <c r="B32" s="5"/>
      <c r="C32" s="5"/>
      <c r="D32" s="3"/>
      <c r="E32" s="3"/>
      <c r="F32" s="3"/>
      <c r="G32" s="3"/>
      <c r="H32" s="3"/>
      <c r="I32" s="3"/>
      <c r="J32" s="5"/>
      <c r="K32" s="1"/>
      <c r="L32" s="1"/>
      <c r="M32" s="1"/>
    </row>
    <row r="33" spans="1:13" ht="12.75">
      <c r="A33" s="5"/>
      <c r="B33" s="5" t="s">
        <v>32</v>
      </c>
      <c r="C33" s="5" t="s">
        <v>42</v>
      </c>
      <c r="D33" s="5"/>
      <c r="E33" s="5"/>
      <c r="F33" s="5"/>
      <c r="G33" s="5"/>
      <c r="H33" s="5"/>
      <c r="I33" s="5"/>
      <c r="J33" s="5"/>
      <c r="K33" s="1"/>
      <c r="L33" s="1"/>
      <c r="M33" s="1"/>
    </row>
    <row r="34" spans="1:13" ht="12.75">
      <c r="A34" s="5"/>
      <c r="B34" s="5" t="s">
        <v>33</v>
      </c>
      <c r="C34" s="5" t="s">
        <v>41</v>
      </c>
      <c r="D34" s="5"/>
      <c r="E34" s="5"/>
      <c r="F34" s="5"/>
      <c r="G34" s="5"/>
      <c r="H34" s="5"/>
      <c r="I34" s="5"/>
      <c r="J34" s="5"/>
      <c r="K34" s="1"/>
      <c r="L34" s="1"/>
      <c r="M34" s="1"/>
    </row>
    <row r="36" s="30" customFormat="1" ht="11.25">
      <c r="B36" s="30" t="s">
        <v>34</v>
      </c>
    </row>
    <row r="37" s="30" customFormat="1" ht="11.25">
      <c r="B37" s="30" t="s">
        <v>39</v>
      </c>
    </row>
    <row r="38" ht="12.75">
      <c r="B38" s="30" t="s">
        <v>35</v>
      </c>
    </row>
  </sheetData>
  <sheetProtection/>
  <mergeCells count="5">
    <mergeCell ref="D13:L13"/>
    <mergeCell ref="C9:C13"/>
    <mergeCell ref="B9:B13"/>
    <mergeCell ref="D9:L9"/>
    <mergeCell ref="D11:L11"/>
  </mergeCells>
  <hyperlinks>
    <hyperlink ref="L5" r:id="rId1" display="http://www.threeton.ru/adress/"/>
  </hyperlinks>
  <printOptions/>
  <pageMargins left="0.75" right="0.75" top="1" bottom="1" header="0.5" footer="0.5"/>
  <pageSetup horizontalDpi="600" verticalDpi="600" orientation="landscape" paperSize="9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priemka</cp:lastModifiedBy>
  <cp:lastPrinted>2009-04-22T07:26:26Z</cp:lastPrinted>
  <dcterms:created xsi:type="dcterms:W3CDTF">2009-02-25T09:20:20Z</dcterms:created>
  <dcterms:modified xsi:type="dcterms:W3CDTF">2016-03-03T14:59:04Z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